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1100" windowHeight="6855" activeTab="3"/>
  </bookViews>
  <sheets>
    <sheet name="fedlap" sheetId="1" r:id="rId1"/>
    <sheet name="eszköz" sheetId="2" r:id="rId2"/>
    <sheet name="forrás" sheetId="3" r:id="rId3"/>
    <sheet name="eredménykim" sheetId="4" r:id="rId4"/>
  </sheets>
  <externalReferences>
    <externalReference r:id="rId7"/>
  </externalReferences>
  <definedNames>
    <definedName name="_16._Az_Alapra_átszállt_követelések_behajtásával_kapcsolatos_ráfordítások">#REF!</definedName>
    <definedName name="_xlnm.Print_Area" localSheetId="3">'eredménykim'!$A$1:$E$40</definedName>
  </definedNames>
  <calcPr fullCalcOnLoad="1"/>
</workbook>
</file>

<file path=xl/sharedStrings.xml><?xml version="1.0" encoding="utf-8"?>
<sst xmlns="http://schemas.openxmlformats.org/spreadsheetml/2006/main" count="245" uniqueCount="180">
  <si>
    <t>Ssz.</t>
  </si>
  <si>
    <t>ESZKÖZÖK</t>
  </si>
  <si>
    <t>a</t>
  </si>
  <si>
    <t>b</t>
  </si>
  <si>
    <t>c</t>
  </si>
  <si>
    <t>d</t>
  </si>
  <si>
    <t>e</t>
  </si>
  <si>
    <t>01.</t>
  </si>
  <si>
    <t>A) BEFEKTETETT ESZKÖZÖK</t>
  </si>
  <si>
    <t>02.</t>
  </si>
  <si>
    <t>I. IMMATERIÁLIS JAVAK</t>
  </si>
  <si>
    <t>03.</t>
  </si>
  <si>
    <t>04.</t>
  </si>
  <si>
    <t>05.</t>
  </si>
  <si>
    <t>II. TÁRGYI ESZKÖZÖK</t>
  </si>
  <si>
    <t>06.</t>
  </si>
  <si>
    <t>07.</t>
  </si>
  <si>
    <t>08.</t>
  </si>
  <si>
    <t>09.</t>
  </si>
  <si>
    <t>10.</t>
  </si>
  <si>
    <t>11.</t>
  </si>
  <si>
    <t>12.</t>
  </si>
  <si>
    <t>III. BEFEKTETETT PÉNZÜGYI ESZKÖZÖK</t>
  </si>
  <si>
    <t>13.</t>
  </si>
  <si>
    <t>14.</t>
  </si>
  <si>
    <t>15.</t>
  </si>
  <si>
    <t>16.</t>
  </si>
  <si>
    <t>17.</t>
  </si>
  <si>
    <t>18.</t>
  </si>
  <si>
    <t>B) FORGÓESZKÖZÖK</t>
  </si>
  <si>
    <t>19.</t>
  </si>
  <si>
    <t>I. KÉSZLETEK</t>
  </si>
  <si>
    <t>24.</t>
  </si>
  <si>
    <t>25.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</si>
  <si>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</si>
  <si>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</si>
  <si>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</si>
  <si>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</si>
  <si>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</si>
  <si>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</si>
  <si>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</si>
  <si>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</si>
  <si>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</si>
  <si>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</si>
  <si>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</si>
  <si>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42.</t>
  </si>
  <si>
    <t>43.</t>
  </si>
  <si>
    <t>44.</t>
  </si>
  <si>
    <t>47.</t>
  </si>
  <si>
    <t>48.</t>
  </si>
  <si>
    <t xml:space="preserve">  M É R L E G</t>
  </si>
  <si>
    <t>Pénztárak Garancia Alapja</t>
  </si>
  <si>
    <t>Előző év(ek) módosításai</t>
  </si>
  <si>
    <t>Tárgyév</t>
  </si>
  <si>
    <t>1. Vagyoni értékű jogok</t>
  </si>
  <si>
    <t>2. Szellemi termékek</t>
  </si>
  <si>
    <t>4. Immateriális javak értékhelyesbítése</t>
  </si>
  <si>
    <t>4. Beruházásokra adott előlegek</t>
  </si>
  <si>
    <t>5. Tárgyi eszközök értékhelyesbítése</t>
  </si>
  <si>
    <t xml:space="preserve">    a) garancia díj követelések</t>
  </si>
  <si>
    <t xml:space="preserve">    b) tagpénztárak rendkívüli befizetésére szóló követelések</t>
  </si>
  <si>
    <t xml:space="preserve">    c) Alapra átszállt befagyott követelések</t>
  </si>
  <si>
    <t xml:space="preserve">    e) szolgáltatási számla kiegészítéséből eredő követelések</t>
  </si>
  <si>
    <t xml:space="preserve">    f) tagpénztárakkal szembeni egyéb követelések</t>
  </si>
  <si>
    <t>2. Pénztártagokkal, kedvezményezettekkel szembeni követelés</t>
  </si>
  <si>
    <t>III. ÉRTÉKPAPÍROK</t>
  </si>
  <si>
    <t>IV. PÉNZESZKÖZÖK</t>
  </si>
  <si>
    <t>1. Pénztár, csekkek</t>
  </si>
  <si>
    <t>2. Bankbetétek</t>
  </si>
  <si>
    <t>C) AKTÍV IDŐBELI ELHATÁROLÁSOK</t>
  </si>
  <si>
    <t>ESZKÖZÖK (AKTÍVÁK) ÖSSZESEN</t>
  </si>
  <si>
    <t>ezer Ft-ban</t>
  </si>
  <si>
    <t>I. Mérleg</t>
  </si>
  <si>
    <t>II. Eredménykimutatás</t>
  </si>
  <si>
    <t>Keltezés:</t>
  </si>
  <si>
    <t>Cégszerű aláírás</t>
  </si>
  <si>
    <t xml:space="preserve">    Éves beszámoló</t>
  </si>
  <si>
    <t>Cím</t>
  </si>
  <si>
    <t>Előző év</t>
  </si>
  <si>
    <t>FORRÁSOK</t>
  </si>
  <si>
    <t>51.</t>
  </si>
  <si>
    <t>D) SAJÁT TŐKE</t>
  </si>
  <si>
    <t>III. ÉRTÉKELÉSI TARTALÉK</t>
  </si>
  <si>
    <t>IV. MÉRLEG SZERINTI EREDMÉNY</t>
  </si>
  <si>
    <t>E) CÉLTARTALÉKOK</t>
  </si>
  <si>
    <t>F) KÖTELEZETTSÉGEK</t>
  </si>
  <si>
    <t>II. RÖVID LEJÁRATÚ KÖTELEZETTSÉGEK</t>
  </si>
  <si>
    <t>1. Tagpénztárakkal szembeni kötelezettségek</t>
  </si>
  <si>
    <t>Tétel megnevezése</t>
  </si>
  <si>
    <t>01. Tagpénztárakkal szemben elszámolt díjbevételek</t>
  </si>
  <si>
    <t>02. Rendkívüli tagpénztári befizetések</t>
  </si>
  <si>
    <t>03. Pénztártagok jogi képviseletéért felszámított díjak</t>
  </si>
  <si>
    <t>20.</t>
  </si>
  <si>
    <t>21.</t>
  </si>
  <si>
    <t>22.</t>
  </si>
  <si>
    <t>23.</t>
  </si>
  <si>
    <t>26.</t>
  </si>
  <si>
    <t>II. KÖVETELÉSEK</t>
  </si>
  <si>
    <t>1. Tagpénztárakkal szembeni követelések</t>
  </si>
  <si>
    <t>G) PASSZÍV IDŐBELI ELHATÁROLÁSOK</t>
  </si>
  <si>
    <t>FORRÁSOK (PASSZÍVÁK) ÖSSZESEN</t>
  </si>
  <si>
    <t>Statisztikai számjel</t>
  </si>
  <si>
    <t>1</t>
  </si>
  <si>
    <t>8</t>
  </si>
  <si>
    <t>0</t>
  </si>
  <si>
    <t>7</t>
  </si>
  <si>
    <t>9</t>
  </si>
  <si>
    <t>5</t>
  </si>
  <si>
    <t>6</t>
  </si>
  <si>
    <t>2</t>
  </si>
  <si>
    <t xml:space="preserve"> I. M É R L E G</t>
  </si>
  <si>
    <t xml:space="preserve"> II. EREDMÉNYKIMUTATÁS</t>
  </si>
  <si>
    <t xml:space="preserve">1051 Budapest József nádor tér 2-4 </t>
  </si>
  <si>
    <t>2001. év</t>
  </si>
  <si>
    <t>3. Immateriális javakra adott előleg</t>
  </si>
  <si>
    <t>1. Ingatlanok és kapcsolódó vagyoni értékű jogok</t>
  </si>
  <si>
    <t>3. Beruházások, felújítások</t>
  </si>
  <si>
    <t>2 .Gépek, berendezések, felszerelések, járművek</t>
  </si>
  <si>
    <t>1. Egyéb tartósan adott kölcsönök</t>
  </si>
  <si>
    <t>2. Tartós hitelviszonyt megtestesítő értékpapír</t>
  </si>
  <si>
    <t>3. Követelések áruszállításból és szolgáltatásból</t>
  </si>
  <si>
    <t>4. Egyéb követelések</t>
  </si>
  <si>
    <t>1. Forgatási célú hitelviszonyt megtestesítő értékpapírok</t>
  </si>
  <si>
    <t xml:space="preserve">    a) államkötvény</t>
  </si>
  <si>
    <t xml:space="preserve">    b) kincstárjegy</t>
  </si>
  <si>
    <t>I.    JEGYZETT TŐKE</t>
  </si>
  <si>
    <t>I.  HOSSZÚ LEJÁRATÚ KÖTELEZETTSÉGEK</t>
  </si>
  <si>
    <t>II.  TARTALÉKTŐKE</t>
  </si>
  <si>
    <t>2. Rövid lejáratú hitelek, kölcsönök</t>
  </si>
  <si>
    <t>3. Állammal szembeni kötelezettségek</t>
  </si>
  <si>
    <t>4. Egyéb rövid lejáratú kötelezettségek</t>
  </si>
  <si>
    <t>04. Befagyott követelések kifizetésével kapcsolatos ráfordítások</t>
  </si>
  <si>
    <t>05. Pénztártagok jogi képviseletével összefüggő ráfordítások</t>
  </si>
  <si>
    <t>06. Szolgáltatási tartalék kiegészítésével kapcsolatos ráfordítások</t>
  </si>
  <si>
    <t>07. Alapra átszállt követelések behajtásával kapcsolatos ráfordítások</t>
  </si>
  <si>
    <t>08. Anyagjellegű ráfordítások</t>
  </si>
  <si>
    <t>09. Személyi jellegű ráfordítások</t>
  </si>
  <si>
    <t>10. Értékcsökkenési leírás</t>
  </si>
  <si>
    <t>V.  Egyéb ráfordítások</t>
  </si>
  <si>
    <t>11. Befektetett pénzügyi eszközök kamatai, árfolyamnyeresége</t>
  </si>
  <si>
    <t>12. Egyéb kapott (járó) kamatok és kamatjellegű bevételek</t>
  </si>
  <si>
    <t>13. Pénzügyi műveletek egyéb bevételei</t>
  </si>
  <si>
    <t xml:space="preserve">14. Befektetett pénzügyi eszközök árfolyamvesztesége  </t>
  </si>
  <si>
    <t>15. Fizetendő kamatok és kamatjellegű ráfordítások</t>
  </si>
  <si>
    <t>16. Értékpapírok, bankbetétek értékvesztése</t>
  </si>
  <si>
    <t xml:space="preserve">      Ebből: garanciadíjbevétel</t>
  </si>
  <si>
    <t>I.   Garanciális bevételek (01+02+03)</t>
  </si>
  <si>
    <t>II.  Egyéb bevételek</t>
  </si>
  <si>
    <t xml:space="preserve">      Ebből: visszaírt értékvesztés</t>
  </si>
  <si>
    <t xml:space="preserve">       Ebből: értékvesztés </t>
  </si>
  <si>
    <t>III.Garanciális ráfordítások(04+05+06+07)</t>
  </si>
  <si>
    <t>B.    Pénzügyi műveletek eredménye( VI-VII)</t>
  </si>
  <si>
    <t>VIII.Rendkívüli bevételek</t>
  </si>
  <si>
    <t>IX.   Rendkívüli ráfordítások</t>
  </si>
  <si>
    <t>C.    Rendkívüli eredmény(VIII-IX)</t>
  </si>
  <si>
    <t>D.    Mérleg szerinti eredmény (+-A+-B+-C)</t>
  </si>
  <si>
    <t>17. Pénzügyi műveletek egyéb ráfordításai</t>
  </si>
  <si>
    <t>A. Szokásos tevékenység eredménye (I+II-III-IV-V)</t>
  </si>
  <si>
    <t>33.</t>
  </si>
  <si>
    <t>39.</t>
  </si>
  <si>
    <t>40.</t>
  </si>
  <si>
    <t>41.</t>
  </si>
  <si>
    <t>45.</t>
  </si>
  <si>
    <t>46.</t>
  </si>
  <si>
    <t>Budapest, 2002. május 31.</t>
  </si>
  <si>
    <t>49.</t>
  </si>
  <si>
    <t>50.</t>
  </si>
  <si>
    <t>1. Bevételek aktív időbeli elhatárolása</t>
  </si>
  <si>
    <t>2. Költségek, ráfordítások aktív időbeli elhatárolása</t>
  </si>
  <si>
    <t>53.</t>
  </si>
  <si>
    <t>52.</t>
  </si>
  <si>
    <t>54.</t>
  </si>
  <si>
    <t>1. Bevételek passzív időbeli elhatárolása</t>
  </si>
  <si>
    <t>2. Költségek, ráfordítások passzív időbeli elhatárolása</t>
  </si>
  <si>
    <t>55.</t>
  </si>
  <si>
    <t>56.</t>
  </si>
  <si>
    <t>3. Halasztott bevételek</t>
  </si>
  <si>
    <t>IV. Működéssel kapcsolatos ráfordítások (8+9+10)</t>
  </si>
  <si>
    <t>VI. Pénzügyi műveletek bevételei (11+12+13)</t>
  </si>
  <si>
    <t>VII. Pénzügyi műveletek ráfordításai (14+15+16+17)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</si>
</sst>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10"/>
      <name val="Arial"/>
      <family val="0"/>
    </font>
    <font>
      <sz val="20"/>
      <name val="Times New Roman CE"/>
      <family val="1"/>
    </font>
    <font>
      <b/>
      <sz val="10"/>
      <name val="Arial CE"/>
      <family val="0"/>
    </font>
    <font>
      <b/>
      <sz val="20"/>
      <name val="Arial CE"/>
      <family val="0"/>
    </font>
    <font>
      <b/>
      <sz val="14"/>
      <name val="Times New Roman CE"/>
      <family val="1"/>
    </font>
    <font>
      <b/>
      <sz val="14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54" applyFont="1" applyBorder="1">
      <alignment/>
      <protection/>
    </xf>
    <xf numFmtId="0" fontId="7" fillId="0" borderId="0" xfId="54" applyFont="1" applyBorder="1" applyAlignment="1">
      <alignment vertical="top"/>
      <protection/>
    </xf>
    <xf numFmtId="0" fontId="3" fillId="0" borderId="0" xfId="54" applyFont="1" applyBorder="1" applyAlignment="1">
      <alignment/>
      <protection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9" fillId="0" borderId="0" xfId="54" applyFont="1" applyBorder="1" applyAlignment="1">
      <alignment horizontal="centerContinuous"/>
      <protection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14" xfId="54" applyFont="1" applyBorder="1" applyAlignment="1">
      <alignment horizontal="left" vertical="center"/>
      <protection/>
    </xf>
    <xf numFmtId="0" fontId="12" fillId="0" borderId="0" xfId="54" applyFont="1" applyBorder="1" applyAlignment="1">
      <alignment horizontal="left" vertical="center"/>
      <protection/>
    </xf>
    <xf numFmtId="0" fontId="8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/>
    </xf>
    <xf numFmtId="3" fontId="3" fillId="0" borderId="0" xfId="54" applyNumberFormat="1" applyFont="1" applyBorder="1">
      <alignment/>
      <protection/>
    </xf>
    <xf numFmtId="3" fontId="3" fillId="0" borderId="0" xfId="54" applyNumberFormat="1" applyFont="1" applyBorder="1" applyAlignment="1">
      <alignment/>
      <protection/>
    </xf>
    <xf numFmtId="3" fontId="3" fillId="0" borderId="0" xfId="0" applyNumberFormat="1" applyFont="1" applyAlignment="1">
      <alignment horizontal="centerContinuous"/>
    </xf>
    <xf numFmtId="3" fontId="0" fillId="0" borderId="0" xfId="0" applyNumberFormat="1" applyAlignment="1">
      <alignment/>
    </xf>
    <xf numFmtId="49" fontId="4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9" fontId="15" fillId="0" borderId="12" xfId="0" applyNumberFormat="1" applyFont="1" applyBorder="1" applyAlignment="1">
      <alignment horizontal="center"/>
    </xf>
    <xf numFmtId="49" fontId="15" fillId="0" borderId="12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7" xfId="0" applyFont="1" applyBorder="1" applyAlignment="1">
      <alignment/>
    </xf>
    <xf numFmtId="0" fontId="14" fillId="0" borderId="17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7" fillId="0" borderId="17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5" fillId="0" borderId="17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evétel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NYIM\MERLEG98\eves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LAP_B"/>
      <sheetName val="MÉRLEG_ESZKÖZ"/>
      <sheetName val="MÉRLEG_FORRÁS"/>
      <sheetName val="EREDM_KIMUT_A1"/>
      <sheetName val="EREDM_KIMUT_A2"/>
      <sheetName val="EREDM_KIMUT_B1"/>
      <sheetName val="EREDM_KIMUT_B2"/>
      <sheetName val="EREDM_KIMUT_C1"/>
      <sheetName val="EREDM_KIMUT_C2"/>
      <sheetName val="CASH_FLOW_1"/>
      <sheetName val="CASH_FLOW_2"/>
      <sheetName val="CÉLTARTALÉK_A"/>
      <sheetName val="CÉLTARTALÉK_B1"/>
      <sheetName val="CÉLTART_ÖSSZ"/>
      <sheetName val="1"/>
      <sheetName val="Modul1"/>
    </sheetNames>
    <definedNames>
      <definedName name="dial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="133" zoomScaleNormal="133" zoomScalePageLayoutView="0" workbookViewId="0" topLeftCell="A5">
      <selection activeCell="A5" sqref="A1:IV16384"/>
    </sheetView>
  </sheetViews>
  <sheetFormatPr defaultColWidth="9.140625" defaultRowHeight="12.75"/>
  <cols>
    <col min="1" max="1" width="3.28125" style="0" customWidth="1"/>
    <col min="2" max="2" width="5.28125" style="0" customWidth="1"/>
    <col min="3" max="6" width="3.7109375" style="0" customWidth="1"/>
    <col min="7" max="7" width="3.8515625" style="0" customWidth="1"/>
    <col min="8" max="8" width="3.7109375" style="0" customWidth="1"/>
    <col min="9" max="9" width="3.57421875" style="0" customWidth="1"/>
    <col min="10" max="21" width="3.7109375" style="0" customWidth="1"/>
  </cols>
  <sheetData>
    <row r="1" spans="1:21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3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s="30" customFormat="1" ht="25.5" customHeight="1">
      <c r="A5" s="40"/>
      <c r="B5" s="41"/>
      <c r="C5" s="37" t="s">
        <v>102</v>
      </c>
      <c r="D5" s="37" t="s">
        <v>103</v>
      </c>
      <c r="E5" s="37" t="s">
        <v>104</v>
      </c>
      <c r="F5" s="37" t="s">
        <v>103</v>
      </c>
      <c r="G5" s="38" t="s">
        <v>105</v>
      </c>
      <c r="H5" s="38" t="s">
        <v>106</v>
      </c>
      <c r="I5" s="38" t="s">
        <v>107</v>
      </c>
      <c r="J5" s="38" t="s">
        <v>108</v>
      </c>
      <c r="K5" s="38" t="s">
        <v>108</v>
      </c>
      <c r="L5" s="38" t="s">
        <v>105</v>
      </c>
      <c r="M5" s="38" t="s">
        <v>109</v>
      </c>
      <c r="N5" s="38" t="s">
        <v>104</v>
      </c>
      <c r="O5" s="38" t="s">
        <v>106</v>
      </c>
      <c r="P5" s="38" t="s">
        <v>102</v>
      </c>
      <c r="Q5" s="38" t="s">
        <v>105</v>
      </c>
      <c r="R5" s="38" t="s">
        <v>104</v>
      </c>
      <c r="S5" s="37" t="s">
        <v>102</v>
      </c>
      <c r="T5" s="40"/>
      <c r="U5" s="40"/>
    </row>
    <row r="6" spans="1:21" s="22" customFormat="1" ht="14.25" customHeight="1">
      <c r="A6" s="42"/>
      <c r="B6" s="43"/>
      <c r="C6" s="61" t="s">
        <v>101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42"/>
      <c r="U6" s="42"/>
    </row>
    <row r="7" spans="1:21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39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s="23" customFormat="1" ht="18.75" customHeight="1">
      <c r="A9" s="44"/>
      <c r="B9" s="44"/>
      <c r="C9" s="44"/>
      <c r="D9" s="67" t="s">
        <v>51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44"/>
      <c r="T9" s="44"/>
      <c r="U9" s="44"/>
    </row>
    <row r="10" spans="1:21" ht="12.75">
      <c r="A10" s="36"/>
      <c r="B10" s="36"/>
      <c r="C10" s="36"/>
      <c r="D10" s="36"/>
      <c r="E10" s="36"/>
      <c r="F10" s="36"/>
      <c r="G10" s="36"/>
      <c r="H10" s="4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30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20.25" customHeight="1">
      <c r="A12" s="36"/>
      <c r="B12" s="36"/>
      <c r="C12" s="36"/>
      <c r="D12" s="65" t="s">
        <v>112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36"/>
      <c r="T12" s="36"/>
      <c r="U12" s="36"/>
    </row>
    <row r="13" spans="1:21" ht="12.75">
      <c r="A13" s="36"/>
      <c r="B13" s="36"/>
      <c r="C13" s="36"/>
      <c r="D13" s="36"/>
      <c r="E13" s="36"/>
      <c r="F13" s="36"/>
      <c r="G13" s="36"/>
      <c r="H13" s="45"/>
      <c r="I13" s="36"/>
      <c r="J13" s="36"/>
      <c r="K13" s="36" t="s">
        <v>77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39.75" customHeight="1">
      <c r="A18" s="36"/>
      <c r="B18" s="36"/>
      <c r="C18" s="36"/>
      <c r="D18" s="36"/>
      <c r="E18" s="36"/>
      <c r="F18" s="36"/>
      <c r="G18" s="4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25.5">
      <c r="A19" s="36"/>
      <c r="B19" s="36"/>
      <c r="C19" s="36"/>
      <c r="D19" s="66" t="s">
        <v>76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36"/>
      <c r="S19" s="36"/>
      <c r="T19" s="36"/>
      <c r="U19" s="36"/>
    </row>
    <row r="20" spans="1:21" ht="15.75">
      <c r="A20" s="36"/>
      <c r="B20" s="36"/>
      <c r="C20" s="36"/>
      <c r="D20" s="36"/>
      <c r="E20" s="4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5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24" customFormat="1" ht="26.25">
      <c r="A22" s="48"/>
      <c r="B22" s="48"/>
      <c r="C22" s="48"/>
      <c r="D22" s="36"/>
      <c r="E22" s="36"/>
      <c r="F22" s="36"/>
      <c r="G22" s="49"/>
      <c r="H22" s="5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12.75">
      <c r="A23" s="36"/>
      <c r="B23" s="36"/>
      <c r="C23" s="36"/>
      <c r="D23" s="36"/>
      <c r="E23" s="36"/>
      <c r="F23" s="36"/>
      <c r="G23" s="39"/>
      <c r="H23" s="3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21" customHeight="1">
      <c r="A24" s="36"/>
      <c r="B24" s="36"/>
      <c r="C24" s="36"/>
      <c r="D24" s="36"/>
      <c r="E24" s="36"/>
      <c r="F24" s="36"/>
      <c r="G24" s="36"/>
      <c r="H24" s="36"/>
      <c r="I24" s="62" t="s">
        <v>113</v>
      </c>
      <c r="J24" s="62"/>
      <c r="K24" s="62"/>
      <c r="L24" s="62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25" customFormat="1" ht="15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19.5" customHeight="1">
      <c r="A28" s="47" t="s">
        <v>72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5.75">
      <c r="A29" s="47" t="s">
        <v>73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12.75">
      <c r="A37" s="36" t="s">
        <v>74</v>
      </c>
      <c r="B37" s="36"/>
      <c r="C37" s="64" t="s">
        <v>164</v>
      </c>
      <c r="D37" s="64"/>
      <c r="E37" s="64"/>
      <c r="F37" s="64"/>
      <c r="G37" s="64"/>
      <c r="H37" s="64"/>
      <c r="I37" s="64"/>
      <c r="J37" s="36"/>
      <c r="K37" s="36"/>
      <c r="L37" s="53"/>
      <c r="M37" s="54"/>
      <c r="N37" s="54"/>
      <c r="O37" s="54"/>
      <c r="P37" s="54"/>
      <c r="Q37" s="54"/>
      <c r="R37" s="54"/>
      <c r="S37" s="54"/>
      <c r="T37" s="54"/>
      <c r="U37" s="54"/>
    </row>
    <row r="38" spans="1:2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63" t="s">
        <v>75</v>
      </c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</sheetData>
  <sheetProtection/>
  <mergeCells count="7">
    <mergeCell ref="C6:S6"/>
    <mergeCell ref="I24:L24"/>
    <mergeCell ref="L38:U38"/>
    <mergeCell ref="C37:I37"/>
    <mergeCell ref="D12:R12"/>
    <mergeCell ref="D19:Q19"/>
    <mergeCell ref="D9:R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="115" zoomScaleNormal="115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18" customWidth="1"/>
    <col min="2" max="2" width="48.57421875" style="0" customWidth="1"/>
    <col min="3" max="4" width="12.8515625" style="0" customWidth="1"/>
    <col min="5" max="5" width="12.7109375" style="34" customWidth="1"/>
  </cols>
  <sheetData>
    <row r="1" spans="2:5" ht="26.25" customHeight="1" thickBot="1">
      <c r="B1" s="26" t="s">
        <v>51</v>
      </c>
      <c r="E1" s="31"/>
    </row>
    <row r="2" spans="2:5" ht="14.25" customHeight="1">
      <c r="B2" s="12"/>
      <c r="C2" s="13"/>
      <c r="D2" s="13"/>
      <c r="E2" s="32"/>
    </row>
    <row r="3" spans="1:5" ht="24.75" customHeight="1">
      <c r="A3" s="21" t="s">
        <v>110</v>
      </c>
      <c r="B3" s="14"/>
      <c r="C3" s="15"/>
      <c r="D3" s="15"/>
      <c r="E3" s="33"/>
    </row>
    <row r="4" spans="1:5" ht="15.75">
      <c r="A4" s="10"/>
      <c r="B4" s="16"/>
      <c r="C4" s="10"/>
      <c r="D4" s="79" t="s">
        <v>71</v>
      </c>
      <c r="E4" s="79"/>
    </row>
    <row r="5" spans="1:5" ht="25.5">
      <c r="A5" s="69" t="s">
        <v>0</v>
      </c>
      <c r="B5" s="78" t="s">
        <v>1</v>
      </c>
      <c r="C5" s="70" t="s">
        <v>78</v>
      </c>
      <c r="D5" s="70" t="s">
        <v>52</v>
      </c>
      <c r="E5" s="80" t="s">
        <v>53</v>
      </c>
    </row>
    <row r="6" spans="1:5" ht="12.75">
      <c r="A6" s="71" t="s">
        <v>2</v>
      </c>
      <c r="B6" s="72" t="s">
        <v>3</v>
      </c>
      <c r="C6" s="71" t="s">
        <v>4</v>
      </c>
      <c r="D6" s="71" t="s">
        <v>5</v>
      </c>
      <c r="E6" s="81" t="s">
        <v>6</v>
      </c>
    </row>
    <row r="7" spans="1:5" ht="12.75">
      <c r="A7" s="73" t="s">
        <v>7</v>
      </c>
      <c r="B7" s="3" t="s">
        <v>8</v>
      </c>
      <c r="C7" s="58">
        <v>574352</v>
      </c>
      <c r="D7" s="58">
        <f>+D8+D13+D19</f>
        <v>0</v>
      </c>
      <c r="E7" s="58">
        <f>+E8+E13+E19</f>
        <v>7942</v>
      </c>
    </row>
    <row r="8" spans="1:5" ht="12.75" customHeight="1">
      <c r="A8" s="73" t="s">
        <v>9</v>
      </c>
      <c r="B8" s="4" t="s">
        <v>10</v>
      </c>
      <c r="C8" s="5">
        <f>SUM(C9:C12)</f>
        <v>502</v>
      </c>
      <c r="D8" s="5">
        <f>SUM(D9:D12)</f>
        <v>0</v>
      </c>
      <c r="E8" s="5">
        <f>SUM(E9:E12)</f>
        <v>273</v>
      </c>
    </row>
    <row r="9" spans="1:5" ht="12.75">
      <c r="A9" s="73" t="s">
        <v>11</v>
      </c>
      <c r="B9" s="4" t="s">
        <v>54</v>
      </c>
      <c r="C9" s="6">
        <v>0</v>
      </c>
      <c r="D9" s="6">
        <v>0</v>
      </c>
      <c r="E9" s="5">
        <v>0</v>
      </c>
    </row>
    <row r="10" spans="1:5" ht="12.75">
      <c r="A10" s="73" t="s">
        <v>12</v>
      </c>
      <c r="B10" s="4" t="s">
        <v>55</v>
      </c>
      <c r="C10" s="7">
        <v>502</v>
      </c>
      <c r="D10" s="6">
        <v>0</v>
      </c>
      <c r="E10" s="5">
        <v>273</v>
      </c>
    </row>
    <row r="11" spans="1:5" ht="12.75" customHeight="1">
      <c r="A11" s="73" t="s">
        <v>13</v>
      </c>
      <c r="B11" s="4" t="s">
        <v>114</v>
      </c>
      <c r="C11" s="8">
        <v>0</v>
      </c>
      <c r="D11" s="8">
        <v>0</v>
      </c>
      <c r="E11" s="8">
        <v>0</v>
      </c>
    </row>
    <row r="12" spans="1:5" ht="12.75">
      <c r="A12" s="73" t="s">
        <v>15</v>
      </c>
      <c r="B12" s="4" t="s">
        <v>56</v>
      </c>
      <c r="C12" s="7">
        <v>0</v>
      </c>
      <c r="D12" s="7">
        <v>0</v>
      </c>
      <c r="E12" s="5">
        <v>0</v>
      </c>
    </row>
    <row r="13" spans="1:5" ht="12.75">
      <c r="A13" s="73" t="s">
        <v>16</v>
      </c>
      <c r="B13" s="4" t="s">
        <v>14</v>
      </c>
      <c r="C13" s="7">
        <f>SUM(C14:C18)</f>
        <v>4753</v>
      </c>
      <c r="D13" s="7">
        <f>SUM(D14:D18)</f>
        <v>0</v>
      </c>
      <c r="E13" s="7">
        <f>SUM(E14:E18)</f>
        <v>4669</v>
      </c>
    </row>
    <row r="14" spans="1:5" ht="12.75">
      <c r="A14" s="74" t="s">
        <v>17</v>
      </c>
      <c r="B14" s="4" t="s">
        <v>115</v>
      </c>
      <c r="C14" s="7">
        <v>0</v>
      </c>
      <c r="D14" s="7">
        <v>0</v>
      </c>
      <c r="E14" s="5">
        <v>0</v>
      </c>
    </row>
    <row r="15" spans="1:5" ht="12.75">
      <c r="A15" s="74" t="s">
        <v>18</v>
      </c>
      <c r="B15" s="4" t="s">
        <v>117</v>
      </c>
      <c r="C15" s="7">
        <v>4753</v>
      </c>
      <c r="D15" s="7">
        <v>0</v>
      </c>
      <c r="E15" s="5">
        <v>4669</v>
      </c>
    </row>
    <row r="16" spans="1:5" ht="12.75">
      <c r="A16" s="74" t="s">
        <v>19</v>
      </c>
      <c r="B16" s="4" t="s">
        <v>116</v>
      </c>
      <c r="C16" s="7">
        <v>0</v>
      </c>
      <c r="D16" s="7">
        <v>0</v>
      </c>
      <c r="E16" s="5">
        <v>0</v>
      </c>
    </row>
    <row r="17" spans="1:5" ht="12.75">
      <c r="A17" s="74" t="s">
        <v>20</v>
      </c>
      <c r="B17" s="4" t="s">
        <v>57</v>
      </c>
      <c r="C17" s="7">
        <v>0</v>
      </c>
      <c r="D17" s="7">
        <v>0</v>
      </c>
      <c r="E17" s="5">
        <v>0</v>
      </c>
    </row>
    <row r="18" spans="1:5" ht="12.75" customHeight="1">
      <c r="A18" s="74" t="s">
        <v>21</v>
      </c>
      <c r="B18" s="4" t="s">
        <v>58</v>
      </c>
      <c r="C18" s="5">
        <v>0</v>
      </c>
      <c r="D18" s="5">
        <v>0</v>
      </c>
      <c r="E18" s="5">
        <v>0</v>
      </c>
    </row>
    <row r="19" spans="1:5" ht="12.75">
      <c r="A19" s="74" t="s">
        <v>23</v>
      </c>
      <c r="B19" s="4" t="s">
        <v>22</v>
      </c>
      <c r="C19" s="7">
        <f>SUM(C20:C21)</f>
        <v>569097</v>
      </c>
      <c r="D19" s="7">
        <f>SUM(D20:D21)</f>
        <v>0</v>
      </c>
      <c r="E19" s="7">
        <f>SUM(E20:E21)</f>
        <v>3000</v>
      </c>
    </row>
    <row r="20" spans="1:5" ht="12.75">
      <c r="A20" s="74" t="s">
        <v>24</v>
      </c>
      <c r="B20" s="4" t="s">
        <v>118</v>
      </c>
      <c r="C20" s="7">
        <v>0</v>
      </c>
      <c r="D20" s="7">
        <v>0</v>
      </c>
      <c r="E20" s="5">
        <v>3000</v>
      </c>
    </row>
    <row r="21" spans="1:5" ht="12.75">
      <c r="A21" s="74" t="s">
        <v>25</v>
      </c>
      <c r="B21" s="4" t="s">
        <v>119</v>
      </c>
      <c r="C21" s="7">
        <v>569097</v>
      </c>
      <c r="D21" s="7">
        <v>0</v>
      </c>
      <c r="E21" s="5">
        <v>0</v>
      </c>
    </row>
    <row r="22" spans="1:5" s="17" customFormat="1" ht="12.75">
      <c r="A22" s="74" t="s">
        <v>26</v>
      </c>
      <c r="B22" s="3" t="s">
        <v>29</v>
      </c>
      <c r="C22" s="82">
        <f>+C23+C24+C34+C38</f>
        <v>101632</v>
      </c>
      <c r="D22" s="82">
        <f>+D23+D24+D34+D38</f>
        <v>0</v>
      </c>
      <c r="E22" s="82">
        <f>+E23+E24+E34+E38</f>
        <v>1076185</v>
      </c>
    </row>
    <row r="23" spans="1:5" ht="12.75">
      <c r="A23" s="74" t="s">
        <v>27</v>
      </c>
      <c r="B23" s="4" t="s">
        <v>31</v>
      </c>
      <c r="C23" s="8">
        <v>0</v>
      </c>
      <c r="D23" s="8">
        <v>0</v>
      </c>
      <c r="E23" s="8">
        <v>0</v>
      </c>
    </row>
    <row r="24" spans="1:5" ht="12.75">
      <c r="A24" s="74" t="s">
        <v>28</v>
      </c>
      <c r="B24" s="4" t="s">
        <v>97</v>
      </c>
      <c r="C24" s="7">
        <f>+C25+C31+C32+C33</f>
        <v>83003</v>
      </c>
      <c r="D24" s="7">
        <f>+D25+D31+D32+D33</f>
        <v>0</v>
      </c>
      <c r="E24" s="7">
        <f>+E25+E31+E32+E33</f>
        <v>91735</v>
      </c>
    </row>
    <row r="25" spans="1:5" ht="12.75">
      <c r="A25" s="74" t="s">
        <v>30</v>
      </c>
      <c r="B25" s="4" t="s">
        <v>98</v>
      </c>
      <c r="C25" s="7">
        <f>SUM(C26:C30)</f>
        <v>82881</v>
      </c>
      <c r="D25" s="7">
        <f>SUM(D26:D30)</f>
        <v>0</v>
      </c>
      <c r="E25" s="7">
        <f>SUM(E26:E30)</f>
        <v>90702</v>
      </c>
    </row>
    <row r="26" spans="1:5" ht="12.75">
      <c r="A26" s="74" t="s">
        <v>92</v>
      </c>
      <c r="B26" s="4" t="s">
        <v>59</v>
      </c>
      <c r="C26" s="7">
        <v>82881</v>
      </c>
      <c r="D26" s="7">
        <v>0</v>
      </c>
      <c r="E26" s="5">
        <v>90702</v>
      </c>
    </row>
    <row r="27" spans="1:5" ht="12.75" customHeight="1">
      <c r="A27" s="74" t="s">
        <v>93</v>
      </c>
      <c r="B27" s="4" t="s">
        <v>60</v>
      </c>
      <c r="C27" s="7">
        <v>0</v>
      </c>
      <c r="D27" s="7">
        <v>0</v>
      </c>
      <c r="E27" s="5">
        <v>0</v>
      </c>
    </row>
    <row r="28" spans="1:5" ht="12.75">
      <c r="A28" s="74" t="s">
        <v>94</v>
      </c>
      <c r="B28" s="4" t="s">
        <v>61</v>
      </c>
      <c r="C28" s="7">
        <v>0</v>
      </c>
      <c r="D28" s="7">
        <v>0</v>
      </c>
      <c r="E28" s="5">
        <v>0</v>
      </c>
    </row>
    <row r="29" spans="1:5" ht="12.75">
      <c r="A29" s="74" t="s">
        <v>95</v>
      </c>
      <c r="B29" s="4" t="s">
        <v>62</v>
      </c>
      <c r="C29" s="8">
        <v>0</v>
      </c>
      <c r="D29" s="8">
        <v>0</v>
      </c>
      <c r="E29" s="8">
        <v>0</v>
      </c>
    </row>
    <row r="30" spans="1:5" ht="12.75">
      <c r="A30" s="74" t="s">
        <v>32</v>
      </c>
      <c r="B30" s="4" t="s">
        <v>63</v>
      </c>
      <c r="C30" s="7">
        <v>0</v>
      </c>
      <c r="D30" s="7">
        <v>0</v>
      </c>
      <c r="E30" s="5">
        <v>0</v>
      </c>
    </row>
    <row r="31" spans="1:5" ht="12.75" customHeight="1">
      <c r="A31" s="74" t="s">
        <v>33</v>
      </c>
      <c r="B31" s="4" t="s">
        <v>64</v>
      </c>
      <c r="C31" s="7">
        <v>0</v>
      </c>
      <c r="D31" s="7">
        <v>0</v>
      </c>
      <c r="E31" s="7">
        <v>0</v>
      </c>
    </row>
    <row r="32" spans="1:5" ht="12.75">
      <c r="A32" s="74" t="s">
        <v>96</v>
      </c>
      <c r="B32" s="4" t="s">
        <v>120</v>
      </c>
      <c r="C32" s="7">
        <v>0</v>
      </c>
      <c r="D32" s="7">
        <v>0</v>
      </c>
      <c r="E32" s="7">
        <v>0</v>
      </c>
    </row>
    <row r="33" spans="1:5" ht="12.75">
      <c r="A33" s="74" t="s">
        <v>34</v>
      </c>
      <c r="B33" s="4" t="s">
        <v>121</v>
      </c>
      <c r="C33" s="7">
        <v>122</v>
      </c>
      <c r="D33" s="7">
        <v>0</v>
      </c>
      <c r="E33" s="7">
        <v>1033</v>
      </c>
    </row>
    <row r="34" spans="1:5" ht="12.75">
      <c r="A34" s="74" t="s">
        <v>35</v>
      </c>
      <c r="B34" s="4" t="s">
        <v>65</v>
      </c>
      <c r="C34" s="7">
        <f>+C35</f>
        <v>298</v>
      </c>
      <c r="D34" s="7">
        <f>+D35</f>
        <v>0</v>
      </c>
      <c r="E34" s="7">
        <f>+E35</f>
        <v>971578</v>
      </c>
    </row>
    <row r="35" spans="1:5" ht="12.75">
      <c r="A35" s="74" t="s">
        <v>36</v>
      </c>
      <c r="B35" s="4" t="s">
        <v>122</v>
      </c>
      <c r="C35" s="7">
        <f>SUM(C36:C37)</f>
        <v>298</v>
      </c>
      <c r="D35" s="7">
        <f>SUM(D36:D37)</f>
        <v>0</v>
      </c>
      <c r="E35" s="7">
        <f>SUM(E36:E37)</f>
        <v>971578</v>
      </c>
    </row>
    <row r="36" spans="1:5" ht="12.75">
      <c r="A36" s="74" t="s">
        <v>37</v>
      </c>
      <c r="B36" s="4" t="s">
        <v>123</v>
      </c>
      <c r="C36" s="7">
        <v>298</v>
      </c>
      <c r="D36" s="7">
        <v>0</v>
      </c>
      <c r="E36" s="5">
        <v>971578</v>
      </c>
    </row>
    <row r="37" spans="1:5" ht="12.75">
      <c r="A37" s="74" t="s">
        <v>38</v>
      </c>
      <c r="B37" s="4" t="s">
        <v>124</v>
      </c>
      <c r="C37" s="7">
        <v>0</v>
      </c>
      <c r="D37" s="7">
        <v>0</v>
      </c>
      <c r="E37" s="5">
        <v>0</v>
      </c>
    </row>
    <row r="38" spans="1:5" ht="12.75">
      <c r="A38" s="74" t="s">
        <v>39</v>
      </c>
      <c r="B38" s="4" t="s">
        <v>66</v>
      </c>
      <c r="C38" s="7">
        <f>SUM(C39:C40)</f>
        <v>18331</v>
      </c>
      <c r="D38" s="7">
        <f>SUM(D39:D40)</f>
        <v>0</v>
      </c>
      <c r="E38" s="7">
        <f>SUM(E39:E40)</f>
        <v>12872</v>
      </c>
    </row>
    <row r="39" spans="1:5" ht="12.75">
      <c r="A39" s="74" t="s">
        <v>158</v>
      </c>
      <c r="B39" s="4" t="s">
        <v>67</v>
      </c>
      <c r="C39" s="7">
        <v>1356</v>
      </c>
      <c r="D39" s="7">
        <v>0</v>
      </c>
      <c r="E39" s="5">
        <v>1304</v>
      </c>
    </row>
    <row r="40" spans="1:5" ht="12.75">
      <c r="A40" s="74" t="s">
        <v>40</v>
      </c>
      <c r="B40" s="4" t="s">
        <v>68</v>
      </c>
      <c r="C40" s="7">
        <v>16975</v>
      </c>
      <c r="D40" s="7">
        <v>0</v>
      </c>
      <c r="E40" s="5">
        <v>11568</v>
      </c>
    </row>
    <row r="41" spans="1:5" s="17" customFormat="1" ht="12.75">
      <c r="A41" s="74" t="s">
        <v>41</v>
      </c>
      <c r="B41" s="3" t="s">
        <v>69</v>
      </c>
      <c r="C41" s="19">
        <v>27036</v>
      </c>
      <c r="D41" s="19">
        <v>0</v>
      </c>
      <c r="E41" s="58">
        <v>31720</v>
      </c>
    </row>
    <row r="42" spans="1:5" s="17" customFormat="1" ht="12.75">
      <c r="A42" s="74" t="s">
        <v>42</v>
      </c>
      <c r="B42" s="4" t="s">
        <v>167</v>
      </c>
      <c r="C42" s="7">
        <v>27036</v>
      </c>
      <c r="D42" s="7">
        <v>0</v>
      </c>
      <c r="E42" s="5">
        <v>31505</v>
      </c>
    </row>
    <row r="43" spans="1:5" s="17" customFormat="1" ht="12.75">
      <c r="A43" s="74" t="s">
        <v>43</v>
      </c>
      <c r="B43" s="4" t="s">
        <v>168</v>
      </c>
      <c r="C43" s="7">
        <v>0</v>
      </c>
      <c r="D43" s="7">
        <v>0</v>
      </c>
      <c r="E43" s="5">
        <v>215</v>
      </c>
    </row>
    <row r="44" spans="1:5" s="17" customFormat="1" ht="16.5" customHeight="1">
      <c r="A44" s="74" t="s">
        <v>44</v>
      </c>
      <c r="B44" s="3" t="s">
        <v>70</v>
      </c>
      <c r="C44" s="82">
        <f>+C41+C22+C7</f>
        <v>703020</v>
      </c>
      <c r="D44" s="82">
        <f>+D41+D22+D7</f>
        <v>0</v>
      </c>
      <c r="E44" s="82">
        <f>+E41+E22+E7</f>
        <v>1115847</v>
      </c>
    </row>
  </sheetData>
  <sheetProtection/>
  <mergeCells count="1">
    <mergeCell ref="D4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="115" zoomScaleNormal="115" zoomScalePageLayoutView="0" workbookViewId="0" topLeftCell="A4">
      <selection activeCell="B6" sqref="B6:E25"/>
    </sheetView>
  </sheetViews>
  <sheetFormatPr defaultColWidth="9.140625" defaultRowHeight="12.75"/>
  <cols>
    <col min="1" max="1" width="6.00390625" style="18" customWidth="1"/>
    <col min="2" max="2" width="48.57421875" style="0" customWidth="1"/>
    <col min="3" max="4" width="12.8515625" style="0" customWidth="1"/>
    <col min="5" max="5" width="12.7109375" style="0" customWidth="1"/>
  </cols>
  <sheetData>
    <row r="1" spans="2:5" ht="26.25" customHeight="1" thickBot="1">
      <c r="B1" s="26" t="s">
        <v>51</v>
      </c>
      <c r="E1" s="11"/>
    </row>
    <row r="2" spans="1:5" ht="58.5" customHeight="1">
      <c r="A2" s="10"/>
      <c r="B2" s="27"/>
      <c r="E2" s="11"/>
    </row>
    <row r="3" spans="1:5" ht="24.75" customHeight="1">
      <c r="A3" s="21" t="s">
        <v>50</v>
      </c>
      <c r="B3" s="14"/>
      <c r="C3" s="15"/>
      <c r="D3" s="15"/>
      <c r="E3" s="15"/>
    </row>
    <row r="4" spans="1:5" ht="24.75" customHeight="1">
      <c r="A4" s="21"/>
      <c r="B4" s="14"/>
      <c r="C4" s="15"/>
      <c r="D4" s="15"/>
      <c r="E4" s="15"/>
    </row>
    <row r="5" spans="1:5" ht="16.5" thickBot="1">
      <c r="A5" s="10"/>
      <c r="B5" s="16"/>
      <c r="C5" s="10"/>
      <c r="D5" s="68" t="s">
        <v>71</v>
      </c>
      <c r="E5" s="68"/>
    </row>
    <row r="6" spans="1:5" ht="25.5">
      <c r="A6" s="1" t="s">
        <v>0</v>
      </c>
      <c r="B6" s="78" t="s">
        <v>79</v>
      </c>
      <c r="C6" s="70" t="s">
        <v>78</v>
      </c>
      <c r="D6" s="70" t="s">
        <v>52</v>
      </c>
      <c r="E6" s="70" t="s">
        <v>53</v>
      </c>
    </row>
    <row r="7" spans="1:5" ht="13.5" thickBot="1">
      <c r="A7" s="2" t="s">
        <v>2</v>
      </c>
      <c r="B7" s="72" t="s">
        <v>3</v>
      </c>
      <c r="C7" s="71" t="s">
        <v>4</v>
      </c>
      <c r="D7" s="71" t="s">
        <v>5</v>
      </c>
      <c r="E7" s="71" t="s">
        <v>6</v>
      </c>
    </row>
    <row r="8" spans="1:5" ht="12.75" customHeight="1">
      <c r="A8" s="9" t="s">
        <v>159</v>
      </c>
      <c r="B8" s="3" t="s">
        <v>81</v>
      </c>
      <c r="C8" s="58">
        <f>SUM(C9:C12)</f>
        <v>692842</v>
      </c>
      <c r="D8" s="58">
        <f>SUM(D9:D12)</f>
        <v>0</v>
      </c>
      <c r="E8" s="58">
        <f>SUM(E9:E12)</f>
        <v>1101782</v>
      </c>
    </row>
    <row r="9" spans="1:5" ht="12.75">
      <c r="A9" s="9" t="s">
        <v>160</v>
      </c>
      <c r="B9" s="4" t="s">
        <v>125</v>
      </c>
      <c r="C9" s="5">
        <v>0</v>
      </c>
      <c r="D9" s="5">
        <v>0</v>
      </c>
      <c r="E9" s="5">
        <v>0</v>
      </c>
    </row>
    <row r="10" spans="1:5" ht="12.75">
      <c r="A10" s="9" t="s">
        <v>161</v>
      </c>
      <c r="B10" s="4" t="s">
        <v>127</v>
      </c>
      <c r="C10" s="7">
        <v>352130</v>
      </c>
      <c r="D10" s="6">
        <v>0</v>
      </c>
      <c r="E10" s="5">
        <v>680746</v>
      </c>
    </row>
    <row r="11" spans="1:5" ht="12.75" customHeight="1">
      <c r="A11" s="9" t="s">
        <v>45</v>
      </c>
      <c r="B11" s="4" t="s">
        <v>82</v>
      </c>
      <c r="C11" s="7">
        <v>12096</v>
      </c>
      <c r="D11" s="6">
        <v>0</v>
      </c>
      <c r="E11" s="5">
        <v>0</v>
      </c>
    </row>
    <row r="12" spans="1:5" ht="12.75">
      <c r="A12" s="9" t="s">
        <v>46</v>
      </c>
      <c r="B12" s="4" t="s">
        <v>83</v>
      </c>
      <c r="C12" s="8">
        <f>+eredménykim!C40</f>
        <v>328616</v>
      </c>
      <c r="D12" s="8">
        <f>+eredménykim!D40</f>
        <v>0</v>
      </c>
      <c r="E12" s="8">
        <f>+eredménykim!E40</f>
        <v>421036</v>
      </c>
    </row>
    <row r="13" spans="1:5" ht="12.75">
      <c r="A13" s="9" t="s">
        <v>47</v>
      </c>
      <c r="B13" s="3" t="s">
        <v>84</v>
      </c>
      <c r="C13" s="19">
        <v>0</v>
      </c>
      <c r="D13" s="19">
        <v>0</v>
      </c>
      <c r="E13" s="58">
        <v>0</v>
      </c>
    </row>
    <row r="14" spans="1:5" ht="12.75">
      <c r="A14" s="9" t="s">
        <v>162</v>
      </c>
      <c r="B14" s="3" t="s">
        <v>85</v>
      </c>
      <c r="C14" s="19">
        <f>+C15+C16</f>
        <v>8530</v>
      </c>
      <c r="D14" s="19">
        <f>+D15+D16</f>
        <v>0</v>
      </c>
      <c r="E14" s="19">
        <f>+E15+E16</f>
        <v>11771</v>
      </c>
    </row>
    <row r="15" spans="1:5" ht="12.75">
      <c r="A15" s="9" t="s">
        <v>163</v>
      </c>
      <c r="B15" s="4" t="s">
        <v>126</v>
      </c>
      <c r="C15" s="7">
        <v>0</v>
      </c>
      <c r="D15" s="7">
        <v>0</v>
      </c>
      <c r="E15" s="5">
        <v>0</v>
      </c>
    </row>
    <row r="16" spans="1:5" ht="12.75">
      <c r="A16" s="9" t="s">
        <v>48</v>
      </c>
      <c r="B16" s="4" t="s">
        <v>86</v>
      </c>
      <c r="C16" s="7">
        <f>SUM(C17:C20)</f>
        <v>8530</v>
      </c>
      <c r="D16" s="7">
        <f>SUM(D17:D20)</f>
        <v>0</v>
      </c>
      <c r="E16" s="7">
        <f>SUM(E17:E20)</f>
        <v>11771</v>
      </c>
    </row>
    <row r="17" spans="1:5" ht="12.75">
      <c r="A17" s="9" t="s">
        <v>49</v>
      </c>
      <c r="B17" s="4" t="s">
        <v>87</v>
      </c>
      <c r="C17" s="7">
        <v>0</v>
      </c>
      <c r="D17" s="7">
        <v>0</v>
      </c>
      <c r="E17" s="5">
        <v>0</v>
      </c>
    </row>
    <row r="18" spans="1:5" ht="12.75" customHeight="1">
      <c r="A18" s="9" t="s">
        <v>165</v>
      </c>
      <c r="B18" s="4" t="s">
        <v>128</v>
      </c>
      <c r="C18" s="7">
        <f>SUM(C19:C19)</f>
        <v>0</v>
      </c>
      <c r="D18" s="7">
        <f>SUM(D19:D19)</f>
        <v>0</v>
      </c>
      <c r="E18" s="7">
        <v>444</v>
      </c>
    </row>
    <row r="19" spans="1:5" ht="12.75">
      <c r="A19" s="9" t="s">
        <v>166</v>
      </c>
      <c r="B19" s="4" t="s">
        <v>129</v>
      </c>
      <c r="C19" s="5">
        <v>0</v>
      </c>
      <c r="D19" s="5">
        <v>0</v>
      </c>
      <c r="E19" s="5">
        <v>0</v>
      </c>
    </row>
    <row r="20" spans="1:5" ht="12.75" customHeight="1">
      <c r="A20" s="9" t="s">
        <v>80</v>
      </c>
      <c r="B20" s="4" t="s">
        <v>130</v>
      </c>
      <c r="C20" s="5">
        <v>8530</v>
      </c>
      <c r="D20" s="5">
        <v>0</v>
      </c>
      <c r="E20" s="5">
        <v>11327</v>
      </c>
    </row>
    <row r="21" spans="1:5" s="17" customFormat="1" ht="12.75">
      <c r="A21" s="35" t="s">
        <v>170</v>
      </c>
      <c r="B21" s="3" t="s">
        <v>99</v>
      </c>
      <c r="C21" s="19">
        <f>SUM(C22:C24)</f>
        <v>1648</v>
      </c>
      <c r="D21" s="19">
        <v>0</v>
      </c>
      <c r="E21" s="58">
        <f>SUM(E22:E24)</f>
        <v>2294</v>
      </c>
    </row>
    <row r="22" spans="1:5" s="17" customFormat="1" ht="12.75">
      <c r="A22" s="9" t="s">
        <v>169</v>
      </c>
      <c r="B22" s="4" t="s">
        <v>172</v>
      </c>
      <c r="C22" s="7">
        <v>0</v>
      </c>
      <c r="D22" s="7">
        <v>0</v>
      </c>
      <c r="E22" s="5">
        <v>1019</v>
      </c>
    </row>
    <row r="23" spans="1:5" s="17" customFormat="1" ht="12.75">
      <c r="A23" s="9" t="s">
        <v>171</v>
      </c>
      <c r="B23" s="4" t="s">
        <v>173</v>
      </c>
      <c r="C23" s="7">
        <v>1648</v>
      </c>
      <c r="D23" s="7">
        <v>0</v>
      </c>
      <c r="E23" s="5">
        <v>1275</v>
      </c>
    </row>
    <row r="24" spans="1:5" s="17" customFormat="1" ht="13.5" thickBot="1">
      <c r="A24" s="60" t="s">
        <v>174</v>
      </c>
      <c r="B24" s="4" t="s">
        <v>176</v>
      </c>
      <c r="C24" s="7">
        <v>0</v>
      </c>
      <c r="D24" s="7">
        <v>0</v>
      </c>
      <c r="E24" s="5">
        <v>0</v>
      </c>
    </row>
    <row r="25" spans="1:5" s="28" customFormat="1" ht="17.25" customHeight="1" thickBot="1">
      <c r="A25" s="29" t="s">
        <v>175</v>
      </c>
      <c r="B25" s="3" t="s">
        <v>100</v>
      </c>
      <c r="C25" s="19">
        <f>+C21+C14+C13+C8</f>
        <v>703020</v>
      </c>
      <c r="D25" s="19">
        <f>+D21+D14+D13+D8</f>
        <v>0</v>
      </c>
      <c r="E25" s="19">
        <f>+E21+E14+E13+E8</f>
        <v>1115847</v>
      </c>
    </row>
  </sheetData>
  <sheetProtection/>
  <mergeCells count="1">
    <mergeCell ref="D5:E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showGridLines="0" tabSelected="1" zoomScale="115" zoomScaleNormal="115" zoomScalePageLayoutView="0" workbookViewId="0" topLeftCell="A1">
      <selection activeCell="A6" sqref="A6:E40"/>
    </sheetView>
  </sheetViews>
  <sheetFormatPr defaultColWidth="9.140625" defaultRowHeight="12.75"/>
  <cols>
    <col min="1" max="1" width="6.00390625" style="10" customWidth="1"/>
    <col min="2" max="2" width="49.57421875" style="10" customWidth="1"/>
    <col min="3" max="4" width="12.8515625" style="10" customWidth="1"/>
    <col min="5" max="5" width="12.57421875" style="10" customWidth="1"/>
    <col min="6" max="16384" width="9.140625" style="10" customWidth="1"/>
  </cols>
  <sheetData>
    <row r="1" spans="2:5" ht="26.25" customHeight="1" thickBot="1">
      <c r="B1" s="26" t="s">
        <v>51</v>
      </c>
      <c r="E1" s="11"/>
    </row>
    <row r="2" spans="2:5" ht="34.5" customHeight="1">
      <c r="B2" s="12"/>
      <c r="C2" s="13"/>
      <c r="D2" s="13"/>
      <c r="E2" s="13"/>
    </row>
    <row r="3" spans="1:5" ht="28.5" customHeight="1">
      <c r="A3" s="21" t="s">
        <v>111</v>
      </c>
      <c r="B3" s="14"/>
      <c r="C3" s="15"/>
      <c r="D3" s="15"/>
      <c r="E3" s="15"/>
    </row>
    <row r="4" spans="1:5" ht="28.5" customHeight="1">
      <c r="A4" s="21"/>
      <c r="B4" s="14"/>
      <c r="C4" s="15"/>
      <c r="D4" s="15"/>
      <c r="E4" s="15"/>
    </row>
    <row r="5" spans="2:5" ht="15.75">
      <c r="B5" s="16"/>
      <c r="D5" s="68" t="s">
        <v>71</v>
      </c>
      <c r="E5" s="68"/>
    </row>
    <row r="6" spans="1:5" ht="25.5">
      <c r="A6" s="69" t="s">
        <v>0</v>
      </c>
      <c r="B6" s="70" t="s">
        <v>88</v>
      </c>
      <c r="C6" s="70" t="s">
        <v>78</v>
      </c>
      <c r="D6" s="70" t="s">
        <v>52</v>
      </c>
      <c r="E6" s="70" t="s">
        <v>53</v>
      </c>
    </row>
    <row r="7" spans="1:5" ht="12.75">
      <c r="A7" s="71" t="s">
        <v>2</v>
      </c>
      <c r="B7" s="72" t="s">
        <v>3</v>
      </c>
      <c r="C7" s="71" t="s">
        <v>4</v>
      </c>
      <c r="D7" s="71" t="s">
        <v>5</v>
      </c>
      <c r="E7" s="71" t="s">
        <v>6</v>
      </c>
    </row>
    <row r="8" spans="1:5" ht="12.75" customHeight="1">
      <c r="A8" s="73" t="s">
        <v>7</v>
      </c>
      <c r="B8" s="4" t="s">
        <v>89</v>
      </c>
      <c r="C8" s="5">
        <v>331849</v>
      </c>
      <c r="D8" s="5">
        <v>0</v>
      </c>
      <c r="E8" s="5">
        <v>398765</v>
      </c>
    </row>
    <row r="9" spans="1:5" ht="12.75" customHeight="1">
      <c r="A9" s="73" t="s">
        <v>9</v>
      </c>
      <c r="B9" s="4" t="s">
        <v>145</v>
      </c>
      <c r="C9" s="5">
        <v>331849</v>
      </c>
      <c r="D9" s="5">
        <v>0</v>
      </c>
      <c r="E9" s="5">
        <v>398765</v>
      </c>
    </row>
    <row r="10" spans="1:5" ht="12.75">
      <c r="A10" s="73" t="s">
        <v>11</v>
      </c>
      <c r="B10" s="4" t="s">
        <v>90</v>
      </c>
      <c r="C10" s="5">
        <v>0</v>
      </c>
      <c r="D10" s="5">
        <v>0</v>
      </c>
      <c r="E10" s="5">
        <v>0</v>
      </c>
    </row>
    <row r="11" spans="1:5" ht="12.75">
      <c r="A11" s="73" t="s">
        <v>12</v>
      </c>
      <c r="B11" s="4" t="s">
        <v>91</v>
      </c>
      <c r="C11" s="7">
        <v>0</v>
      </c>
      <c r="D11" s="7">
        <v>0</v>
      </c>
      <c r="E11" s="5">
        <v>0</v>
      </c>
    </row>
    <row r="12" spans="1:5" ht="19.5" customHeight="1">
      <c r="A12" s="73" t="s">
        <v>13</v>
      </c>
      <c r="B12" s="3" t="s">
        <v>146</v>
      </c>
      <c r="C12" s="19">
        <f>SUM(C8:C11)-C9</f>
        <v>331849</v>
      </c>
      <c r="D12" s="19">
        <f>SUM(D8:D11)-D9</f>
        <v>0</v>
      </c>
      <c r="E12" s="19">
        <f>SUM(E8:E11)-E9</f>
        <v>398765</v>
      </c>
    </row>
    <row r="13" spans="1:5" ht="12.75">
      <c r="A13" s="73" t="s">
        <v>15</v>
      </c>
      <c r="B13" s="3" t="s">
        <v>147</v>
      </c>
      <c r="C13" s="58">
        <v>58928</v>
      </c>
      <c r="D13" s="58">
        <f>SUM(D14:D15)</f>
        <v>0</v>
      </c>
      <c r="E13" s="58">
        <v>61246</v>
      </c>
    </row>
    <row r="14" spans="1:5" ht="12.75">
      <c r="A14" s="73" t="s">
        <v>16</v>
      </c>
      <c r="B14" s="4" t="s">
        <v>148</v>
      </c>
      <c r="C14" s="7">
        <v>0</v>
      </c>
      <c r="D14" s="7">
        <v>0</v>
      </c>
      <c r="E14" s="5">
        <v>0</v>
      </c>
    </row>
    <row r="15" spans="1:5" ht="25.5">
      <c r="A15" s="73" t="s">
        <v>17</v>
      </c>
      <c r="B15" s="4" t="s">
        <v>131</v>
      </c>
      <c r="C15" s="7">
        <v>0</v>
      </c>
      <c r="D15" s="7">
        <v>0</v>
      </c>
      <c r="E15" s="7">
        <v>0</v>
      </c>
    </row>
    <row r="16" spans="1:5" ht="12.75">
      <c r="A16" s="74" t="s">
        <v>18</v>
      </c>
      <c r="B16" s="4" t="s">
        <v>132</v>
      </c>
      <c r="C16" s="7">
        <f>SUM(C17:C18)</f>
        <v>0</v>
      </c>
      <c r="D16" s="7">
        <f>SUM(D17:D18)</f>
        <v>0</v>
      </c>
      <c r="E16" s="7">
        <f>SUM(E17:E18)</f>
        <v>0</v>
      </c>
    </row>
    <row r="17" spans="1:5" ht="25.5">
      <c r="A17" s="74" t="s">
        <v>19</v>
      </c>
      <c r="B17" s="4" t="s">
        <v>133</v>
      </c>
      <c r="C17" s="7">
        <v>0</v>
      </c>
      <c r="D17" s="7">
        <v>0</v>
      </c>
      <c r="E17" s="5">
        <v>0</v>
      </c>
    </row>
    <row r="18" spans="1:5" ht="25.5">
      <c r="A18" s="74" t="s">
        <v>20</v>
      </c>
      <c r="B18" s="4" t="s">
        <v>134</v>
      </c>
      <c r="C18" s="7">
        <v>0</v>
      </c>
      <c r="D18" s="7">
        <v>0</v>
      </c>
      <c r="E18" s="5">
        <v>0</v>
      </c>
    </row>
    <row r="19" spans="1:5" ht="20.25" customHeight="1">
      <c r="A19" s="74" t="s">
        <v>21</v>
      </c>
      <c r="B19" s="3" t="s">
        <v>150</v>
      </c>
      <c r="C19" s="19">
        <f>SUM(C15:C18)</f>
        <v>0</v>
      </c>
      <c r="D19" s="19">
        <f>SUM(D15:D18)</f>
        <v>0</v>
      </c>
      <c r="E19" s="19">
        <f>SUM(E15:E18)</f>
        <v>0</v>
      </c>
    </row>
    <row r="20" spans="1:5" ht="12.75">
      <c r="A20" s="74" t="s">
        <v>23</v>
      </c>
      <c r="B20" s="4" t="s">
        <v>135</v>
      </c>
      <c r="C20" s="7">
        <v>29064</v>
      </c>
      <c r="D20" s="7">
        <v>0</v>
      </c>
      <c r="E20" s="5">
        <v>34336</v>
      </c>
    </row>
    <row r="21" spans="1:5" ht="12.75">
      <c r="A21" s="74" t="s">
        <v>24</v>
      </c>
      <c r="B21" s="4" t="s">
        <v>136</v>
      </c>
      <c r="C21" s="7">
        <v>74275</v>
      </c>
      <c r="D21" s="7">
        <v>0</v>
      </c>
      <c r="E21" s="7">
        <v>85172</v>
      </c>
    </row>
    <row r="22" spans="1:5" ht="12.75">
      <c r="A22" s="74" t="s">
        <v>25</v>
      </c>
      <c r="B22" s="4" t="s">
        <v>137</v>
      </c>
      <c r="C22" s="7">
        <v>2166</v>
      </c>
      <c r="D22" s="7">
        <v>0</v>
      </c>
      <c r="E22" s="7">
        <v>2489</v>
      </c>
    </row>
    <row r="23" spans="1:5" s="20" customFormat="1" ht="12.75">
      <c r="A23" s="55" t="s">
        <v>26</v>
      </c>
      <c r="B23" s="3" t="s">
        <v>177</v>
      </c>
      <c r="C23" s="19">
        <f>SUM(C20:C22)</f>
        <v>105505</v>
      </c>
      <c r="D23" s="19">
        <f>SUM(D20:D22)</f>
        <v>0</v>
      </c>
      <c r="E23" s="19">
        <f>SUM(E20:E22)</f>
        <v>121997</v>
      </c>
    </row>
    <row r="24" spans="1:5" s="20" customFormat="1" ht="12.75">
      <c r="A24" s="55" t="s">
        <v>27</v>
      </c>
      <c r="B24" s="3" t="s">
        <v>138</v>
      </c>
      <c r="C24" s="19">
        <v>85</v>
      </c>
      <c r="D24" s="19"/>
      <c r="E24" s="58">
        <v>38</v>
      </c>
    </row>
    <row r="25" spans="1:5" ht="12.75">
      <c r="A25" s="74" t="s">
        <v>28</v>
      </c>
      <c r="B25" s="4" t="s">
        <v>149</v>
      </c>
      <c r="C25" s="7">
        <v>0</v>
      </c>
      <c r="D25" s="7">
        <v>0</v>
      </c>
      <c r="E25" s="7">
        <v>0</v>
      </c>
    </row>
    <row r="26" spans="1:5" s="20" customFormat="1" ht="19.5" customHeight="1">
      <c r="A26" s="55" t="s">
        <v>30</v>
      </c>
      <c r="B26" s="3" t="s">
        <v>157</v>
      </c>
      <c r="C26" s="19">
        <f>C12+C13-C19-C23-C24</f>
        <v>285187</v>
      </c>
      <c r="D26" s="19">
        <f>D12+D13-D19-D23-D24</f>
        <v>0</v>
      </c>
      <c r="E26" s="19">
        <f>E12+E13-E19-E23-E24</f>
        <v>337976</v>
      </c>
    </row>
    <row r="27" spans="1:5" s="20" customFormat="1" ht="12.75">
      <c r="A27" s="74" t="s">
        <v>92</v>
      </c>
      <c r="B27" s="4" t="s">
        <v>139</v>
      </c>
      <c r="C27" s="7">
        <v>48952</v>
      </c>
      <c r="D27" s="7">
        <v>0</v>
      </c>
      <c r="E27" s="5">
        <v>0</v>
      </c>
    </row>
    <row r="28" spans="1:5" s="20" customFormat="1" ht="12.75">
      <c r="A28" s="74" t="s">
        <v>93</v>
      </c>
      <c r="B28" s="4" t="s">
        <v>140</v>
      </c>
      <c r="C28" s="7">
        <v>0</v>
      </c>
      <c r="D28" s="7">
        <v>0</v>
      </c>
      <c r="E28" s="5">
        <v>71404</v>
      </c>
    </row>
    <row r="29" spans="1:5" s="20" customFormat="1" ht="12.75">
      <c r="A29" s="74" t="s">
        <v>94</v>
      </c>
      <c r="B29" s="4" t="s">
        <v>141</v>
      </c>
      <c r="C29" s="7">
        <v>80</v>
      </c>
      <c r="D29" s="7">
        <v>0</v>
      </c>
      <c r="E29" s="5">
        <v>8814</v>
      </c>
    </row>
    <row r="30" spans="1:5" s="20" customFormat="1" ht="19.5" customHeight="1">
      <c r="A30" s="55" t="s">
        <v>95</v>
      </c>
      <c r="B30" s="3" t="s">
        <v>178</v>
      </c>
      <c r="C30" s="19">
        <f>SUM(C27:C29)</f>
        <v>49032</v>
      </c>
      <c r="D30" s="19">
        <f>SUM(D27:D29)</f>
        <v>0</v>
      </c>
      <c r="E30" s="19">
        <f>SUM(E27:E29)</f>
        <v>80218</v>
      </c>
    </row>
    <row r="31" spans="1:5" s="20" customFormat="1" ht="12.75" customHeight="1">
      <c r="A31" s="74" t="s">
        <v>32</v>
      </c>
      <c r="B31" s="4" t="s">
        <v>142</v>
      </c>
      <c r="C31" s="7">
        <v>1664</v>
      </c>
      <c r="D31" s="7">
        <v>0</v>
      </c>
      <c r="E31" s="5">
        <v>0</v>
      </c>
    </row>
    <row r="32" spans="1:5" ht="12.75" customHeight="1">
      <c r="A32" s="74" t="s">
        <v>33</v>
      </c>
      <c r="B32" s="4" t="s">
        <v>143</v>
      </c>
      <c r="C32" s="5">
        <v>0</v>
      </c>
      <c r="D32" s="5">
        <v>0</v>
      </c>
      <c r="E32" s="5">
        <v>0</v>
      </c>
    </row>
    <row r="33" spans="1:5" ht="12.75" customHeight="1">
      <c r="A33" s="74" t="s">
        <v>96</v>
      </c>
      <c r="B33" s="4" t="s">
        <v>144</v>
      </c>
      <c r="C33" s="7">
        <v>3939</v>
      </c>
      <c r="D33" s="7"/>
      <c r="E33" s="5">
        <v>-3630</v>
      </c>
    </row>
    <row r="34" spans="1:5" ht="12.75" customHeight="1">
      <c r="A34" s="75" t="s">
        <v>34</v>
      </c>
      <c r="B34" s="4" t="s">
        <v>156</v>
      </c>
      <c r="C34" s="7">
        <v>0</v>
      </c>
      <c r="D34" s="7">
        <v>0</v>
      </c>
      <c r="E34" s="7">
        <v>788</v>
      </c>
    </row>
    <row r="35" spans="1:5" s="20" customFormat="1" ht="20.25" customHeight="1">
      <c r="A35" s="55" t="s">
        <v>35</v>
      </c>
      <c r="B35" s="3" t="s">
        <v>179</v>
      </c>
      <c r="C35" s="19">
        <f>SUM(C31:C34)</f>
        <v>5603</v>
      </c>
      <c r="D35" s="19">
        <f>SUM(D31:D34)</f>
        <v>0</v>
      </c>
      <c r="E35" s="19">
        <f>SUM(E31:E34)</f>
        <v>-2842</v>
      </c>
    </row>
    <row r="36" spans="1:5" s="20" customFormat="1" ht="20.25" customHeight="1">
      <c r="A36" s="55" t="s">
        <v>36</v>
      </c>
      <c r="B36" s="3" t="s">
        <v>151</v>
      </c>
      <c r="C36" s="19">
        <f>C30-C35</f>
        <v>43429</v>
      </c>
      <c r="D36" s="19">
        <f>D30-D35</f>
        <v>0</v>
      </c>
      <c r="E36" s="19">
        <f>E30-E35</f>
        <v>83060</v>
      </c>
    </row>
    <row r="37" spans="1:5" s="20" customFormat="1" ht="20.25" customHeight="1">
      <c r="A37" s="55" t="s">
        <v>37</v>
      </c>
      <c r="B37" s="3" t="s">
        <v>152</v>
      </c>
      <c r="C37" s="58">
        <v>0</v>
      </c>
      <c r="D37" s="58">
        <v>0</v>
      </c>
      <c r="E37" s="58">
        <v>0</v>
      </c>
    </row>
    <row r="38" spans="1:6" s="56" customFormat="1" ht="20.25" customHeight="1">
      <c r="A38" s="55" t="s">
        <v>38</v>
      </c>
      <c r="B38" s="3" t="s">
        <v>153</v>
      </c>
      <c r="C38" s="19">
        <v>0</v>
      </c>
      <c r="D38" s="19">
        <f>+D37+D34</f>
        <v>0</v>
      </c>
      <c r="E38" s="19">
        <v>0</v>
      </c>
      <c r="F38" s="57"/>
    </row>
    <row r="39" spans="1:5" s="20" customFormat="1" ht="20.25" customHeight="1">
      <c r="A39" s="55" t="s">
        <v>39</v>
      </c>
      <c r="B39" s="3" t="s">
        <v>154</v>
      </c>
      <c r="C39" s="19">
        <f>C37-C38</f>
        <v>0</v>
      </c>
      <c r="D39" s="19">
        <f>D37-D38</f>
        <v>0</v>
      </c>
      <c r="E39" s="19">
        <f>E37-E38</f>
        <v>0</v>
      </c>
    </row>
    <row r="40" spans="1:6" s="56" customFormat="1" ht="20.25" customHeight="1">
      <c r="A40" s="76" t="s">
        <v>158</v>
      </c>
      <c r="B40" s="56" t="s">
        <v>155</v>
      </c>
      <c r="C40" s="77">
        <f>C26+C36+C39</f>
        <v>328616</v>
      </c>
      <c r="D40" s="77">
        <f>D26+D36+D39</f>
        <v>0</v>
      </c>
      <c r="E40" s="77">
        <f>E26+E36+E39</f>
        <v>421036</v>
      </c>
      <c r="F40" s="57"/>
    </row>
    <row r="47" ht="11.25" customHeight="1"/>
    <row r="94" spans="1:3" ht="12.75">
      <c r="A94" s="59"/>
      <c r="B94" s="59"/>
      <c r="C94" s="59"/>
    </row>
    <row r="95" spans="1:3" ht="12.75">
      <c r="A95" s="59"/>
      <c r="B95" s="59"/>
      <c r="C95" s="59"/>
    </row>
    <row r="96" spans="1:3" ht="12.75">
      <c r="A96" s="59"/>
      <c r="B96" s="59"/>
      <c r="C96" s="59"/>
    </row>
    <row r="97" spans="1:3" ht="12.75">
      <c r="A97" s="59"/>
      <c r="B97" s="59"/>
      <c r="C97" s="59"/>
    </row>
    <row r="98" spans="1:3" ht="12.75">
      <c r="A98" s="59"/>
      <c r="B98" s="59"/>
      <c r="C98" s="59"/>
    </row>
    <row r="99" spans="1:3" ht="12.75">
      <c r="A99" s="59"/>
      <c r="B99" s="59"/>
      <c r="C99" s="59"/>
    </row>
    <row r="100" spans="1:3" ht="12.75">
      <c r="A100" s="59"/>
      <c r="B100" s="59"/>
      <c r="C100" s="59"/>
    </row>
    <row r="101" spans="1:3" ht="12.75">
      <c r="A101" s="59"/>
      <c r="B101" s="59"/>
      <c r="C101" s="59"/>
    </row>
    <row r="102" spans="1:3" ht="12.75">
      <c r="A102" s="59"/>
      <c r="B102" s="59"/>
      <c r="C102" s="59"/>
    </row>
    <row r="103" spans="1:3" ht="12.75">
      <c r="A103" s="59"/>
      <c r="B103" s="59"/>
      <c r="C103" s="59"/>
    </row>
    <row r="104" spans="1:3" ht="12.75">
      <c r="A104" s="59"/>
      <c r="B104" s="59"/>
      <c r="C104" s="59"/>
    </row>
    <row r="105" spans="1:3" ht="12.75">
      <c r="A105" s="59"/>
      <c r="B105" s="59"/>
      <c r="C105" s="59"/>
    </row>
    <row r="106" spans="1:3" ht="12.75">
      <c r="A106" s="59"/>
      <c r="B106" s="59"/>
      <c r="C106" s="59"/>
    </row>
    <row r="107" spans="1:3" ht="12.75">
      <c r="A107" s="59"/>
      <c r="B107" s="59"/>
      <c r="C107" s="59"/>
    </row>
  </sheetData>
  <sheetProtection/>
  <mergeCells count="1">
    <mergeCell ref="D5:E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Sedgwick Noble Lowndes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Karikas Judit</dc:creator>
  <cp:keywords/>
  <dc:description/>
  <cp:lastModifiedBy>mihalyine</cp:lastModifiedBy>
  <cp:lastPrinted>2002-07-15T15:26:24Z</cp:lastPrinted>
  <dcterms:created xsi:type="dcterms:W3CDTF">1999-03-03T12:53:04Z</dcterms:created>
  <dcterms:modified xsi:type="dcterms:W3CDTF">2010-04-01T11:53:48Z</dcterms:modified>
  <cp:category/>
  <cp:version/>
  <cp:contentType/>
  <cp:contentStatus/>
</cp:coreProperties>
</file>